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eerjarenonderhoudsplan (MJOP)" state="visible" r:id="rId4"/>
  </sheets>
  <definedNames>
    <definedName name="_xlnm.Print_Titles" localSheetId="0">'Meerjarenonderhoudsplan (MJOP)'!$9:$9</definedName>
  </definedNames>
  <calcPr calcId="171027" fullCalcOnLoad="1"/>
</workbook>
</file>

<file path=xl/sharedStrings.xml><?xml version="1.0" encoding="utf-8"?>
<sst xmlns="http://schemas.openxmlformats.org/spreadsheetml/2006/main" count="153" uniqueCount="61">
  <si>
    <t>Meerjarenonderhoudsplan (MJOP), voorbeeld</t>
  </si>
  <si>
    <t>Gebouw:</t>
  </si>
  <si>
    <t>VvE Beukenhof, 8 appartementen, bouwjaar 1985 (verzonnen voorbeeld)</t>
  </si>
  <si>
    <t>Adres:</t>
  </si>
  <si>
    <t>Beukenhof 1 tot en met 8</t>
  </si>
  <si>
    <t>Prijspeil:</t>
  </si>
  <si>
    <t>2026, bedragen inclusief btw</t>
  </si>
  <si>
    <t>Datum opname:</t>
  </si>
  <si>
    <t/>
  </si>
  <si>
    <t>Opgesteld door:</t>
  </si>
  <si>
    <t>Vastgesteld door de vergadering op:</t>
  </si>
  <si>
    <t>Nr.</t>
  </si>
  <si>
    <t>Bouwdeel</t>
  </si>
  <si>
    <t>Element</t>
  </si>
  <si>
    <t>Conditie (zelf invullen)</t>
  </si>
  <si>
    <t>Maatregel</t>
  </si>
  <si>
    <t>Cyclus (jaren)</t>
  </si>
  <si>
    <t>Eenheid</t>
  </si>
  <si>
    <t>Hoeveelheid</t>
  </si>
  <si>
    <t>Prijs per eenheid</t>
  </si>
  <si>
    <t>Kosten per keer</t>
  </si>
  <si>
    <t>Eerste keer (jaar)</t>
  </si>
  <si>
    <t>Totaal 10 jaar</t>
  </si>
  <si>
    <t>Dak</t>
  </si>
  <si>
    <t>Dakbedekking van bitumen</t>
  </si>
  <si>
    <t>Inspecteren en klein herstel</t>
  </si>
  <si>
    <t>post</t>
  </si>
  <si>
    <t>Vervangen</t>
  </si>
  <si>
    <t>m²</t>
  </si>
  <si>
    <t>Daktrim</t>
  </si>
  <si>
    <t>m¹</t>
  </si>
  <si>
    <t>Goten en hemelwaterafvoeren</t>
  </si>
  <si>
    <t>Reinigen</t>
  </si>
  <si>
    <t>Gevels</t>
  </si>
  <si>
    <t>Metselwerk</t>
  </si>
  <si>
    <t>Voegwerk plaatselijk vervangen</t>
  </si>
  <si>
    <t>Kitvoegen rond de kozijnen</t>
  </si>
  <si>
    <t>Kozijnen</t>
  </si>
  <si>
    <t>Houten kozijnen, ramen en deuren</t>
  </si>
  <si>
    <t>Schilderen</t>
  </si>
  <si>
    <t>Houtrot plaatselijk herstellen</t>
  </si>
  <si>
    <t>stuks</t>
  </si>
  <si>
    <t>Entreedeuren</t>
  </si>
  <si>
    <t>Hang- en sluitwerk vervangen</t>
  </si>
  <si>
    <t>Trappenhuis</t>
  </si>
  <si>
    <t>Wanden en plafonds</t>
  </si>
  <si>
    <t>Vloerbedekking van trappen en bordessen</t>
  </si>
  <si>
    <t>Verlichting</t>
  </si>
  <si>
    <t>Armaturen vervangen door led</t>
  </si>
  <si>
    <t>Installaties</t>
  </si>
  <si>
    <t>Ventilatiekanalen</t>
  </si>
  <si>
    <t>Dakventilator</t>
  </si>
  <si>
    <t>Riolering: standleidingen</t>
  </si>
  <si>
    <t>Intercom en deuropener</t>
  </si>
  <si>
    <t>Terrein</t>
  </si>
  <si>
    <t>Bestrating rond het gebouw</t>
  </si>
  <si>
    <t>Plaatselijk opnieuw leggen</t>
  </si>
  <si>
    <t>Houten bergingsdeuren</t>
  </si>
  <si>
    <t>Totaal per jaar</t>
  </si>
  <si>
    <t>Gemiddeld per jaar (totaal gedeeld door 10)</t>
  </si>
  <si>
    <t>Een verzonnen voorbeeld: de bedragen zijn voorbeelden, inclusief btw, prijspeil 2026. Vul de conditie zelf in. Het bestand rekent geen conditiescore uit en bevat NEN 2767 niet.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</si>
</sst>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 &quot;#,##0"/>
  </numFmts>
  <fonts count="4" x14ac:knownFonts="1">
    <font>
      <color theme="1"/>
      <family val="2"/>
      <scheme val="minor"/>
      <sz val="11"/>
      <name val="Calibri"/>
    </font>
    <font>
      <b/>
      <color rgb="FF0F4A4C"/>
      <sz val="16"/>
    </font>
    <font>
      <b/>
    </font>
    <font>
      <i/>
      <color rgb="FF536667"/>
    </font>
  </fonts>
  <fills count="3">
    <fill>
      <patternFill patternType="none"/>
    </fill>
    <fill>
      <patternFill patternType="gray125"/>
    </fill>
    <fill>
      <patternFill patternType="solid">
        <fgColor rgb="FFDCEBEA"/>
      </patternFill>
    </fill>
  </fills>
  <borders count="5">
    <border>
      <left/>
      <right/>
      <top/>
      <bottom/>
      <diagonal/>
    </border>
    <border>
      <left/>
      <right/>
      <top/>
      <bottom style="thin">
        <color rgb="FF9AA59F"/>
      </bottom>
      <diagonal/>
    </border>
    <border>
      <left style="thin">
        <color rgb="FF9AA59F"/>
      </left>
      <right style="thin">
        <color rgb="FF9AA59F"/>
      </right>
      <top style="thin">
        <color rgb="FF9AA59F"/>
      </top>
      <bottom style="thin">
        <color rgb="FF9AA59F"/>
      </bottom>
      <diagonal/>
    </border>
    <border>
      <left/>
      <right/>
      <top/>
      <bottom style="thin">
        <color rgb="FFE9DFD3"/>
      </bottom>
      <diagonal/>
    </border>
    <border>
      <left/>
      <right/>
      <top style="thin">
        <color rgb="FF9AA59F"/>
      </top>
      <bottom style="thin">
        <color rgb="FFE9DFD3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0" fillId="0" borderId="1" xfId="0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164" fontId="0" fillId="0" borderId="3" xfId="0" applyNumberForma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164" fontId="2" fillId="0" borderId="4" xfId="0" applyNumberFormat="1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164" fontId="2" fillId="0" borderId="3" xfId="0" applyNumberFormat="1" applyFont="1" applyBorder="1" applyAlignment="1">
      <alignment vertical="top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2"/>
  <sheetViews>
    <sheetView workbookViewId="0">
      <pane xSplit="3" ySplit="9" topLeftCell="D10" activePane="bottomRight" state="frozen"/>
      <selection pane="bottomRight"/>
    </sheetView>
  </sheetViews>
  <sheetFormatPr defaultRowHeight="15" outlineLevelRow="0" outlineLevelCol="0" x14ac:dyDescent="55"/>
  <cols>
    <col min="1" max="1" width="6" customWidth="1"/>
    <col min="2" max="2" width="14" customWidth="1"/>
    <col min="3" max="3" width="26" customWidth="1"/>
    <col min="4" max="4" width="12" customWidth="1"/>
    <col min="5" max="5" width="28" customWidth="1"/>
    <col min="7" max="7" width="8" customWidth="1"/>
    <col min="8" max="9" width="11" customWidth="1"/>
    <col min="10" max="10" width="12" customWidth="1"/>
    <col min="11" max="21" width="10" customWidth="1"/>
    <col min="22" max="22" width="12" customWidth="1"/>
  </cols>
  <sheetData>
    <row r="1" spans="1:2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7" x14ac:dyDescent="0.25">
      <c r="A2" s="2" t="s">
        <v>1</v>
      </c>
      <c r="B2" s="2"/>
      <c r="C2" s="3" t="s">
        <v>2</v>
      </c>
      <c r="D2" s="3"/>
      <c r="E2" s="3"/>
      <c r="F2" s="3"/>
      <c r="G2" s="3"/>
    </row>
    <row r="3" spans="1:7" x14ac:dyDescent="0.25">
      <c r="A3" s="2" t="s">
        <v>3</v>
      </c>
      <c r="B3" s="2"/>
      <c r="C3" s="3" t="s">
        <v>4</v>
      </c>
      <c r="D3" s="3"/>
      <c r="E3" s="3"/>
      <c r="F3" s="3"/>
      <c r="G3" s="3"/>
    </row>
    <row r="4" spans="1:7" x14ac:dyDescent="0.25">
      <c r="A4" s="2" t="s">
        <v>5</v>
      </c>
      <c r="B4" s="2"/>
      <c r="C4" s="3" t="s">
        <v>6</v>
      </c>
      <c r="D4" s="3"/>
      <c r="E4" s="3"/>
      <c r="F4" s="3"/>
      <c r="G4" s="3"/>
    </row>
    <row r="5" spans="1:7" x14ac:dyDescent="0.25">
      <c r="A5" s="2" t="s">
        <v>7</v>
      </c>
      <c r="B5" s="2"/>
      <c r="C5" s="3" t="s">
        <v>8</v>
      </c>
      <c r="D5" s="3"/>
      <c r="E5" s="3"/>
      <c r="F5" s="3"/>
      <c r="G5" s="3"/>
    </row>
    <row r="6" spans="1:7" x14ac:dyDescent="0.25">
      <c r="A6" s="2" t="s">
        <v>9</v>
      </c>
      <c r="B6" s="2"/>
      <c r="C6" s="3" t="s">
        <v>8</v>
      </c>
      <c r="D6" s="3"/>
      <c r="E6" s="3"/>
      <c r="F6" s="3"/>
      <c r="G6" s="3"/>
    </row>
    <row r="7" ht="30" customHeight="1" spans="1:7" x14ac:dyDescent="0.25">
      <c r="A7" s="2" t="s">
        <v>10</v>
      </c>
      <c r="B7" s="2"/>
      <c r="C7" s="3" t="s">
        <v>8</v>
      </c>
      <c r="D7" s="3"/>
      <c r="E7" s="3"/>
      <c r="F7" s="3"/>
      <c r="G7" s="3"/>
    </row>
    <row r="9" spans="1:22" x14ac:dyDescent="0.25">
      <c r="A9" s="4" t="s">
        <v>11</v>
      </c>
      <c r="B9" s="4" t="s">
        <v>12</v>
      </c>
      <c r="C9" s="4" t="s">
        <v>13</v>
      </c>
      <c r="D9" s="4" t="s">
        <v>14</v>
      </c>
      <c r="E9" s="4" t="s">
        <v>15</v>
      </c>
      <c r="F9" s="4" t="s">
        <v>16</v>
      </c>
      <c r="G9" s="4" t="s">
        <v>17</v>
      </c>
      <c r="H9" s="4" t="s">
        <v>18</v>
      </c>
      <c r="I9" s="4" t="s">
        <v>19</v>
      </c>
      <c r="J9" s="4" t="s">
        <v>20</v>
      </c>
      <c r="K9" s="4" t="s">
        <v>21</v>
      </c>
      <c r="L9" s="4">
        <v>2027</v>
      </c>
      <c r="M9" s="4">
        <f>L9+1</f>
        <v>2028</v>
      </c>
      <c r="N9" s="4">
        <f>M9+1</f>
        <v>2029</v>
      </c>
      <c r="O9" s="4">
        <f>N9+1</f>
        <v>2030</v>
      </c>
      <c r="P9" s="4">
        <f>O9+1</f>
        <v>2031</v>
      </c>
      <c r="Q9" s="4">
        <f>P9+1</f>
        <v>2032</v>
      </c>
      <c r="R9" s="4">
        <f>Q9+1</f>
        <v>2033</v>
      </c>
      <c r="S9" s="4">
        <f>R9+1</f>
        <v>2034</v>
      </c>
      <c r="T9" s="4">
        <f>S9+1</f>
        <v>2035</v>
      </c>
      <c r="U9" s="4">
        <f>T9+1</f>
        <v>2036</v>
      </c>
      <c r="V9" s="4" t="s">
        <v>22</v>
      </c>
    </row>
    <row r="10" spans="1:22" x14ac:dyDescent="0.25">
      <c r="A10" s="5">
        <v>1</v>
      </c>
      <c r="B10" s="5" t="s">
        <v>23</v>
      </c>
      <c r="C10" s="5" t="s">
        <v>24</v>
      </c>
      <c r="D10" s="5" t="s">
        <v>8</v>
      </c>
      <c r="E10" s="5" t="s">
        <v>25</v>
      </c>
      <c r="F10" s="5">
        <v>2</v>
      </c>
      <c r="G10" s="5" t="s">
        <v>26</v>
      </c>
      <c r="H10" s="5">
        <v>1</v>
      </c>
      <c r="I10" s="6">
        <v>450</v>
      </c>
      <c r="J10" s="6">
        <f>IF(OR($H10="",$I10=""),"",$H10*$I10)</f>
        <v>450</v>
      </c>
      <c r="K10" s="5">
        <v>2027</v>
      </c>
      <c r="L10" s="6">
        <f>IF(OR($J10="",$K10=""),"",IF(L$9&lt;$K10,"",IF(L$9=$K10,$J10,IF(N($F10)&lt;=0,"",IF(MOD(L$9-$K10,$F10)=0,$J10,"")))))</f>
        <v>450</v>
      </c>
      <c r="M10" s="6">
        <f>IF(OR($J10="",$K10=""),"",IF(M$9&lt;$K10,"",IF(M$9=$K10,$J10,IF(N($F10)&lt;=0,"",IF(MOD(M$9-$K10,$F10)=0,$J10,"")))))</f>
      </c>
      <c r="N10" s="6">
        <f>IF(OR($J10="",$K10=""),"",IF(N$9&lt;$K10,"",IF(N$9=$K10,$J10,IF(N($F10)&lt;=0,"",IF(MOD(N$9-$K10,$F10)=0,$J10,"")))))</f>
        <v>450</v>
      </c>
      <c r="O10" s="6">
        <f>IF(OR($J10="",$K10=""),"",IF(O$9&lt;$K10,"",IF(O$9=$K10,$J10,IF(N($F10)&lt;=0,"",IF(MOD(O$9-$K10,$F10)=0,$J10,"")))))</f>
      </c>
      <c r="P10" s="6">
        <f>IF(OR($J10="",$K10=""),"",IF(P$9&lt;$K10,"",IF(P$9=$K10,$J10,IF(N($F10)&lt;=0,"",IF(MOD(P$9-$K10,$F10)=0,$J10,"")))))</f>
        <v>450</v>
      </c>
      <c r="Q10" s="6">
        <f>IF(OR($J10="",$K10=""),"",IF(Q$9&lt;$K10,"",IF(Q$9=$K10,$J10,IF(N($F10)&lt;=0,"",IF(MOD(Q$9-$K10,$F10)=0,$J10,"")))))</f>
      </c>
      <c r="R10" s="6">
        <f>IF(OR($J10="",$K10=""),"",IF(R$9&lt;$K10,"",IF(R$9=$K10,$J10,IF(N($F10)&lt;=0,"",IF(MOD(R$9-$K10,$F10)=0,$J10,"")))))</f>
        <v>450</v>
      </c>
      <c r="S10" s="6">
        <f>IF(OR($J10="",$K10=""),"",IF(S$9&lt;$K10,"",IF(S$9=$K10,$J10,IF(N($F10)&lt;=0,"",IF(MOD(S$9-$K10,$F10)=0,$J10,"")))))</f>
      </c>
      <c r="T10" s="6">
        <f>IF(OR($J10="",$K10=""),"",IF(T$9&lt;$K10,"",IF(T$9=$K10,$J10,IF(N($F10)&lt;=0,"",IF(MOD(T$9-$K10,$F10)=0,$J10,"")))))</f>
        <v>450</v>
      </c>
      <c r="U10" s="6">
        <f>IF(OR($J10="",$K10=""),"",IF(U$9&lt;$K10,"",IF(U$9=$K10,$J10,IF(N($F10)&lt;=0,"",IF(MOD(U$9-$K10,$F10)=0,$J10,"")))))</f>
      </c>
      <c r="V10" s="6">
        <f>SUM(L10:U10)</f>
        <v>2250</v>
      </c>
    </row>
    <row r="11" spans="1:22" x14ac:dyDescent="0.25">
      <c r="A11" s="5">
        <v>2</v>
      </c>
      <c r="B11" s="5" t="s">
        <v>23</v>
      </c>
      <c r="C11" s="5" t="s">
        <v>24</v>
      </c>
      <c r="D11" s="5" t="s">
        <v>8</v>
      </c>
      <c r="E11" s="5" t="s">
        <v>27</v>
      </c>
      <c r="F11" s="5">
        <v>25</v>
      </c>
      <c r="G11" s="5" t="s">
        <v>28</v>
      </c>
      <c r="H11" s="5">
        <v>320</v>
      </c>
      <c r="I11" s="6">
        <v>80</v>
      </c>
      <c r="J11" s="6">
        <f>IF(OR($H11="",$I11=""),"",$H11*$I11)</f>
        <v>25600</v>
      </c>
      <c r="K11" s="5">
        <v>2032</v>
      </c>
      <c r="L11" s="6">
        <f>IF(OR($J11="",$K11=""),"",IF(L$9&lt;$K11,"",IF(L$9=$K11,$J11,IF(N($F11)&lt;=0,"",IF(MOD(L$9-$K11,$F11)=0,$J11,"")))))</f>
      </c>
      <c r="M11" s="6">
        <f>IF(OR($J11="",$K11=""),"",IF(M$9&lt;$K11,"",IF(M$9=$K11,$J11,IF(N($F11)&lt;=0,"",IF(MOD(M$9-$K11,$F11)=0,$J11,"")))))</f>
      </c>
      <c r="N11" s="6">
        <f>IF(OR($J11="",$K11=""),"",IF(N$9&lt;$K11,"",IF(N$9=$K11,$J11,IF(N($F11)&lt;=0,"",IF(MOD(N$9-$K11,$F11)=0,$J11,"")))))</f>
      </c>
      <c r="O11" s="6">
        <f>IF(OR($J11="",$K11=""),"",IF(O$9&lt;$K11,"",IF(O$9=$K11,$J11,IF(N($F11)&lt;=0,"",IF(MOD(O$9-$K11,$F11)=0,$J11,"")))))</f>
      </c>
      <c r="P11" s="6">
        <f>IF(OR($J11="",$K11=""),"",IF(P$9&lt;$K11,"",IF(P$9=$K11,$J11,IF(N($F11)&lt;=0,"",IF(MOD(P$9-$K11,$F11)=0,$J11,"")))))</f>
      </c>
      <c r="Q11" s="6">
        <f>IF(OR($J11="",$K11=""),"",IF(Q$9&lt;$K11,"",IF(Q$9=$K11,$J11,IF(N($F11)&lt;=0,"",IF(MOD(Q$9-$K11,$F11)=0,$J11,"")))))</f>
        <v>25600</v>
      </c>
      <c r="R11" s="6">
        <f>IF(OR($J11="",$K11=""),"",IF(R$9&lt;$K11,"",IF(R$9=$K11,$J11,IF(N($F11)&lt;=0,"",IF(MOD(R$9-$K11,$F11)=0,$J11,"")))))</f>
      </c>
      <c r="S11" s="6">
        <f>IF(OR($J11="",$K11=""),"",IF(S$9&lt;$K11,"",IF(S$9=$K11,$J11,IF(N($F11)&lt;=0,"",IF(MOD(S$9-$K11,$F11)=0,$J11,"")))))</f>
      </c>
      <c r="T11" s="6">
        <f>IF(OR($J11="",$K11=""),"",IF(T$9&lt;$K11,"",IF(T$9=$K11,$J11,IF(N($F11)&lt;=0,"",IF(MOD(T$9-$K11,$F11)=0,$J11,"")))))</f>
      </c>
      <c r="U11" s="6">
        <f>IF(OR($J11="",$K11=""),"",IF(U$9&lt;$K11,"",IF(U$9=$K11,$J11,IF(N($F11)&lt;=0,"",IF(MOD(U$9-$K11,$F11)=0,$J11,"")))))</f>
      </c>
      <c r="V11" s="6">
        <f>SUM(L11:U11)</f>
        <v>25600</v>
      </c>
    </row>
    <row r="12" spans="1:22" x14ac:dyDescent="0.25">
      <c r="A12" s="5">
        <v>3</v>
      </c>
      <c r="B12" s="5" t="s">
        <v>23</v>
      </c>
      <c r="C12" s="5" t="s">
        <v>29</v>
      </c>
      <c r="D12" s="5" t="s">
        <v>8</v>
      </c>
      <c r="E12" s="5" t="s">
        <v>27</v>
      </c>
      <c r="F12" s="5">
        <v>30</v>
      </c>
      <c r="G12" s="5" t="s">
        <v>30</v>
      </c>
      <c r="H12" s="5">
        <v>72</v>
      </c>
      <c r="I12" s="6">
        <v>34</v>
      </c>
      <c r="J12" s="6">
        <f>IF(OR($H12="",$I12=""),"",$H12*$I12)</f>
        <v>2448</v>
      </c>
      <c r="K12" s="5">
        <v>2032</v>
      </c>
      <c r="L12" s="6">
        <f>IF(OR($J12="",$K12=""),"",IF(L$9&lt;$K12,"",IF(L$9=$K12,$J12,IF(N($F12)&lt;=0,"",IF(MOD(L$9-$K12,$F12)=0,$J12,"")))))</f>
      </c>
      <c r="M12" s="6">
        <f>IF(OR($J12="",$K12=""),"",IF(M$9&lt;$K12,"",IF(M$9=$K12,$J12,IF(N($F12)&lt;=0,"",IF(MOD(M$9-$K12,$F12)=0,$J12,"")))))</f>
      </c>
      <c r="N12" s="6">
        <f>IF(OR($J12="",$K12=""),"",IF(N$9&lt;$K12,"",IF(N$9=$K12,$J12,IF(N($F12)&lt;=0,"",IF(MOD(N$9-$K12,$F12)=0,$J12,"")))))</f>
      </c>
      <c r="O12" s="6">
        <f>IF(OR($J12="",$K12=""),"",IF(O$9&lt;$K12,"",IF(O$9=$K12,$J12,IF(N($F12)&lt;=0,"",IF(MOD(O$9-$K12,$F12)=0,$J12,"")))))</f>
      </c>
      <c r="P12" s="6">
        <f>IF(OR($J12="",$K12=""),"",IF(P$9&lt;$K12,"",IF(P$9=$K12,$J12,IF(N($F12)&lt;=0,"",IF(MOD(P$9-$K12,$F12)=0,$J12,"")))))</f>
      </c>
      <c r="Q12" s="6">
        <f>IF(OR($J12="",$K12=""),"",IF(Q$9&lt;$K12,"",IF(Q$9=$K12,$J12,IF(N($F12)&lt;=0,"",IF(MOD(Q$9-$K12,$F12)=0,$J12,"")))))</f>
        <v>2448</v>
      </c>
      <c r="R12" s="6">
        <f>IF(OR($J12="",$K12=""),"",IF(R$9&lt;$K12,"",IF(R$9=$K12,$J12,IF(N($F12)&lt;=0,"",IF(MOD(R$9-$K12,$F12)=0,$J12,"")))))</f>
      </c>
      <c r="S12" s="6">
        <f>IF(OR($J12="",$K12=""),"",IF(S$9&lt;$K12,"",IF(S$9=$K12,$J12,IF(N($F12)&lt;=0,"",IF(MOD(S$9-$K12,$F12)=0,$J12,"")))))</f>
      </c>
      <c r="T12" s="6">
        <f>IF(OR($J12="",$K12=""),"",IF(T$9&lt;$K12,"",IF(T$9=$K12,$J12,IF(N($F12)&lt;=0,"",IF(MOD(T$9-$K12,$F12)=0,$J12,"")))))</f>
      </c>
      <c r="U12" s="6">
        <f>IF(OR($J12="",$K12=""),"",IF(U$9&lt;$K12,"",IF(U$9=$K12,$J12,IF(N($F12)&lt;=0,"",IF(MOD(U$9-$K12,$F12)=0,$J12,"")))))</f>
      </c>
      <c r="V12" s="6">
        <f>SUM(L12:U12)</f>
        <v>2448</v>
      </c>
    </row>
    <row r="13" spans="1:22" x14ac:dyDescent="0.25">
      <c r="A13" s="5">
        <v>4</v>
      </c>
      <c r="B13" s="5" t="s">
        <v>23</v>
      </c>
      <c r="C13" s="5" t="s">
        <v>31</v>
      </c>
      <c r="D13" s="5" t="s">
        <v>8</v>
      </c>
      <c r="E13" s="5" t="s">
        <v>32</v>
      </c>
      <c r="F13" s="5">
        <v>1</v>
      </c>
      <c r="G13" s="5" t="s">
        <v>26</v>
      </c>
      <c r="H13" s="5">
        <v>1</v>
      </c>
      <c r="I13" s="6">
        <v>300</v>
      </c>
      <c r="J13" s="6">
        <f>IF(OR($H13="",$I13=""),"",$H13*$I13)</f>
        <v>300</v>
      </c>
      <c r="K13" s="5">
        <v>2027</v>
      </c>
      <c r="L13" s="6">
        <f>IF(OR($J13="",$K13=""),"",IF(L$9&lt;$K13,"",IF(L$9=$K13,$J13,IF(N($F13)&lt;=0,"",IF(MOD(L$9-$K13,$F13)=0,$J13,"")))))</f>
        <v>300</v>
      </c>
      <c r="M13" s="6">
        <f>IF(OR($J13="",$K13=""),"",IF(M$9&lt;$K13,"",IF(M$9=$K13,$J13,IF(N($F13)&lt;=0,"",IF(MOD(M$9-$K13,$F13)=0,$J13,"")))))</f>
        <v>300</v>
      </c>
      <c r="N13" s="6">
        <f>IF(OR($J13="",$K13=""),"",IF(N$9&lt;$K13,"",IF(N$9=$K13,$J13,IF(N($F13)&lt;=0,"",IF(MOD(N$9-$K13,$F13)=0,$J13,"")))))</f>
        <v>300</v>
      </c>
      <c r="O13" s="6">
        <f>IF(OR($J13="",$K13=""),"",IF(O$9&lt;$K13,"",IF(O$9=$K13,$J13,IF(N($F13)&lt;=0,"",IF(MOD(O$9-$K13,$F13)=0,$J13,"")))))</f>
        <v>300</v>
      </c>
      <c r="P13" s="6">
        <f>IF(OR($J13="",$K13=""),"",IF(P$9&lt;$K13,"",IF(P$9=$K13,$J13,IF(N($F13)&lt;=0,"",IF(MOD(P$9-$K13,$F13)=0,$J13,"")))))</f>
        <v>300</v>
      </c>
      <c r="Q13" s="6">
        <f>IF(OR($J13="",$K13=""),"",IF(Q$9&lt;$K13,"",IF(Q$9=$K13,$J13,IF(N($F13)&lt;=0,"",IF(MOD(Q$9-$K13,$F13)=0,$J13,"")))))</f>
        <v>300</v>
      </c>
      <c r="R13" s="6">
        <f>IF(OR($J13="",$K13=""),"",IF(R$9&lt;$K13,"",IF(R$9=$K13,$J13,IF(N($F13)&lt;=0,"",IF(MOD(R$9-$K13,$F13)=0,$J13,"")))))</f>
        <v>300</v>
      </c>
      <c r="S13" s="6">
        <f>IF(OR($J13="",$K13=""),"",IF(S$9&lt;$K13,"",IF(S$9=$K13,$J13,IF(N($F13)&lt;=0,"",IF(MOD(S$9-$K13,$F13)=0,$J13,"")))))</f>
        <v>300</v>
      </c>
      <c r="T13" s="6">
        <f>IF(OR($J13="",$K13=""),"",IF(T$9&lt;$K13,"",IF(T$9=$K13,$J13,IF(N($F13)&lt;=0,"",IF(MOD(T$9-$K13,$F13)=0,$J13,"")))))</f>
        <v>300</v>
      </c>
      <c r="U13" s="6">
        <f>IF(OR($J13="",$K13=""),"",IF(U$9&lt;$K13,"",IF(U$9=$K13,$J13,IF(N($F13)&lt;=0,"",IF(MOD(U$9-$K13,$F13)=0,$J13,"")))))</f>
        <v>300</v>
      </c>
      <c r="V13" s="6">
        <f>SUM(L13:U13)</f>
        <v>3000</v>
      </c>
    </row>
    <row r="14" spans="1:22" x14ac:dyDescent="0.25">
      <c r="A14" s="5">
        <v>5</v>
      </c>
      <c r="B14" s="5" t="s">
        <v>33</v>
      </c>
      <c r="C14" s="5" t="s">
        <v>34</v>
      </c>
      <c r="D14" s="5" t="s">
        <v>8</v>
      </c>
      <c r="E14" s="5" t="s">
        <v>35</v>
      </c>
      <c r="F14" s="5">
        <v>15</v>
      </c>
      <c r="G14" s="5" t="s">
        <v>28</v>
      </c>
      <c r="H14" s="5">
        <v>30</v>
      </c>
      <c r="I14" s="6">
        <v>95</v>
      </c>
      <c r="J14" s="6">
        <f>IF(OR($H14="",$I14=""),"",$H14*$I14)</f>
        <v>2850</v>
      </c>
      <c r="K14" s="5">
        <v>2030</v>
      </c>
      <c r="L14" s="6">
        <f>IF(OR($J14="",$K14=""),"",IF(L$9&lt;$K14,"",IF(L$9=$K14,$J14,IF(N($F14)&lt;=0,"",IF(MOD(L$9-$K14,$F14)=0,$J14,"")))))</f>
      </c>
      <c r="M14" s="6">
        <f>IF(OR($J14="",$K14=""),"",IF(M$9&lt;$K14,"",IF(M$9=$K14,$J14,IF(N($F14)&lt;=0,"",IF(MOD(M$9-$K14,$F14)=0,$J14,"")))))</f>
      </c>
      <c r="N14" s="6">
        <f>IF(OR($J14="",$K14=""),"",IF(N$9&lt;$K14,"",IF(N$9=$K14,$J14,IF(N($F14)&lt;=0,"",IF(MOD(N$9-$K14,$F14)=0,$J14,"")))))</f>
      </c>
      <c r="O14" s="6">
        <f>IF(OR($J14="",$K14=""),"",IF(O$9&lt;$K14,"",IF(O$9=$K14,$J14,IF(N($F14)&lt;=0,"",IF(MOD(O$9-$K14,$F14)=0,$J14,"")))))</f>
        <v>2850</v>
      </c>
      <c r="P14" s="6">
        <f>IF(OR($J14="",$K14=""),"",IF(P$9&lt;$K14,"",IF(P$9=$K14,$J14,IF(N($F14)&lt;=0,"",IF(MOD(P$9-$K14,$F14)=0,$J14,"")))))</f>
      </c>
      <c r="Q14" s="6">
        <f>IF(OR($J14="",$K14=""),"",IF(Q$9&lt;$K14,"",IF(Q$9=$K14,$J14,IF(N($F14)&lt;=0,"",IF(MOD(Q$9-$K14,$F14)=0,$J14,"")))))</f>
      </c>
      <c r="R14" s="6">
        <f>IF(OR($J14="",$K14=""),"",IF(R$9&lt;$K14,"",IF(R$9=$K14,$J14,IF(N($F14)&lt;=0,"",IF(MOD(R$9-$K14,$F14)=0,$J14,"")))))</f>
      </c>
      <c r="S14" s="6">
        <f>IF(OR($J14="",$K14=""),"",IF(S$9&lt;$K14,"",IF(S$9=$K14,$J14,IF(N($F14)&lt;=0,"",IF(MOD(S$9-$K14,$F14)=0,$J14,"")))))</f>
      </c>
      <c r="T14" s="6">
        <f>IF(OR($J14="",$K14=""),"",IF(T$9&lt;$K14,"",IF(T$9=$K14,$J14,IF(N($F14)&lt;=0,"",IF(MOD(T$9-$K14,$F14)=0,$J14,"")))))</f>
      </c>
      <c r="U14" s="6">
        <f>IF(OR($J14="",$K14=""),"",IF(U$9&lt;$K14,"",IF(U$9=$K14,$J14,IF(N($F14)&lt;=0,"",IF(MOD(U$9-$K14,$F14)=0,$J14,"")))))</f>
      </c>
      <c r="V14" s="6">
        <f>SUM(L14:U14)</f>
        <v>2850</v>
      </c>
    </row>
    <row r="15" spans="1:22" x14ac:dyDescent="0.25">
      <c r="A15" s="5">
        <v>6</v>
      </c>
      <c r="B15" s="5" t="s">
        <v>33</v>
      </c>
      <c r="C15" s="5" t="s">
        <v>34</v>
      </c>
      <c r="D15" s="5" t="s">
        <v>8</v>
      </c>
      <c r="E15" s="5" t="s">
        <v>32</v>
      </c>
      <c r="F15" s="5">
        <v>10</v>
      </c>
      <c r="G15" s="5" t="s">
        <v>28</v>
      </c>
      <c r="H15" s="5">
        <v>640</v>
      </c>
      <c r="I15" s="6">
        <v>12</v>
      </c>
      <c r="J15" s="6">
        <f>IF(OR($H15="",$I15=""),"",$H15*$I15)</f>
        <v>7680</v>
      </c>
      <c r="K15" s="5">
        <v>2030</v>
      </c>
      <c r="L15" s="6">
        <f>IF(OR($J15="",$K15=""),"",IF(L$9&lt;$K15,"",IF(L$9=$K15,$J15,IF(N($F15)&lt;=0,"",IF(MOD(L$9-$K15,$F15)=0,$J15,"")))))</f>
      </c>
      <c r="M15" s="6">
        <f>IF(OR($J15="",$K15=""),"",IF(M$9&lt;$K15,"",IF(M$9=$K15,$J15,IF(N($F15)&lt;=0,"",IF(MOD(M$9-$K15,$F15)=0,$J15,"")))))</f>
      </c>
      <c r="N15" s="6">
        <f>IF(OR($J15="",$K15=""),"",IF(N$9&lt;$K15,"",IF(N$9=$K15,$J15,IF(N($F15)&lt;=0,"",IF(MOD(N$9-$K15,$F15)=0,$J15,"")))))</f>
      </c>
      <c r="O15" s="6">
        <f>IF(OR($J15="",$K15=""),"",IF(O$9&lt;$K15,"",IF(O$9=$K15,$J15,IF(N($F15)&lt;=0,"",IF(MOD(O$9-$K15,$F15)=0,$J15,"")))))</f>
        <v>7680</v>
      </c>
      <c r="P15" s="6">
        <f>IF(OR($J15="",$K15=""),"",IF(P$9&lt;$K15,"",IF(P$9=$K15,$J15,IF(N($F15)&lt;=0,"",IF(MOD(P$9-$K15,$F15)=0,$J15,"")))))</f>
      </c>
      <c r="Q15" s="6">
        <f>IF(OR($J15="",$K15=""),"",IF(Q$9&lt;$K15,"",IF(Q$9=$K15,$J15,IF(N($F15)&lt;=0,"",IF(MOD(Q$9-$K15,$F15)=0,$J15,"")))))</f>
      </c>
      <c r="R15" s="6">
        <f>IF(OR($J15="",$K15=""),"",IF(R$9&lt;$K15,"",IF(R$9=$K15,$J15,IF(N($F15)&lt;=0,"",IF(MOD(R$9-$K15,$F15)=0,$J15,"")))))</f>
      </c>
      <c r="S15" s="6">
        <f>IF(OR($J15="",$K15=""),"",IF(S$9&lt;$K15,"",IF(S$9=$K15,$J15,IF(N($F15)&lt;=0,"",IF(MOD(S$9-$K15,$F15)=0,$J15,"")))))</f>
      </c>
      <c r="T15" s="6">
        <f>IF(OR($J15="",$K15=""),"",IF(T$9&lt;$K15,"",IF(T$9=$K15,$J15,IF(N($F15)&lt;=0,"",IF(MOD(T$9-$K15,$F15)=0,$J15,"")))))</f>
      </c>
      <c r="U15" s="6">
        <f>IF(OR($J15="",$K15=""),"",IF(U$9&lt;$K15,"",IF(U$9=$K15,$J15,IF(N($F15)&lt;=0,"",IF(MOD(U$9-$K15,$F15)=0,$J15,"")))))</f>
      </c>
      <c r="V15" s="6">
        <f>SUM(L15:U15)</f>
        <v>7680</v>
      </c>
    </row>
    <row r="16" spans="1:22" x14ac:dyDescent="0.25">
      <c r="A16" s="5">
        <v>7</v>
      </c>
      <c r="B16" s="5" t="s">
        <v>33</v>
      </c>
      <c r="C16" s="5" t="s">
        <v>36</v>
      </c>
      <c r="D16" s="5" t="s">
        <v>8</v>
      </c>
      <c r="E16" s="5" t="s">
        <v>27</v>
      </c>
      <c r="F16" s="5">
        <v>10</v>
      </c>
      <c r="G16" s="5" t="s">
        <v>30</v>
      </c>
      <c r="H16" s="5">
        <v>190</v>
      </c>
      <c r="I16" s="6">
        <v>15</v>
      </c>
      <c r="J16" s="6">
        <f>IF(OR($H16="",$I16=""),"",$H16*$I16)</f>
        <v>2850</v>
      </c>
      <c r="K16" s="5">
        <v>2029</v>
      </c>
      <c r="L16" s="6">
        <f>IF(OR($J16="",$K16=""),"",IF(L$9&lt;$K16,"",IF(L$9=$K16,$J16,IF(N($F16)&lt;=0,"",IF(MOD(L$9-$K16,$F16)=0,$J16,"")))))</f>
      </c>
      <c r="M16" s="6">
        <f>IF(OR($J16="",$K16=""),"",IF(M$9&lt;$K16,"",IF(M$9=$K16,$J16,IF(N($F16)&lt;=0,"",IF(MOD(M$9-$K16,$F16)=0,$J16,"")))))</f>
      </c>
      <c r="N16" s="6">
        <f>IF(OR($J16="",$K16=""),"",IF(N$9&lt;$K16,"",IF(N$9=$K16,$J16,IF(N($F16)&lt;=0,"",IF(MOD(N$9-$K16,$F16)=0,$J16,"")))))</f>
        <v>2850</v>
      </c>
      <c r="O16" s="6">
        <f>IF(OR($J16="",$K16=""),"",IF(O$9&lt;$K16,"",IF(O$9=$K16,$J16,IF(N($F16)&lt;=0,"",IF(MOD(O$9-$K16,$F16)=0,$J16,"")))))</f>
      </c>
      <c r="P16" s="6">
        <f>IF(OR($J16="",$K16=""),"",IF(P$9&lt;$K16,"",IF(P$9=$K16,$J16,IF(N($F16)&lt;=0,"",IF(MOD(P$9-$K16,$F16)=0,$J16,"")))))</f>
      </c>
      <c r="Q16" s="6">
        <f>IF(OR($J16="",$K16=""),"",IF(Q$9&lt;$K16,"",IF(Q$9=$K16,$J16,IF(N($F16)&lt;=0,"",IF(MOD(Q$9-$K16,$F16)=0,$J16,"")))))</f>
      </c>
      <c r="R16" s="6">
        <f>IF(OR($J16="",$K16=""),"",IF(R$9&lt;$K16,"",IF(R$9=$K16,$J16,IF(N($F16)&lt;=0,"",IF(MOD(R$9-$K16,$F16)=0,$J16,"")))))</f>
      </c>
      <c r="S16" s="6">
        <f>IF(OR($J16="",$K16=""),"",IF(S$9&lt;$K16,"",IF(S$9=$K16,$J16,IF(N($F16)&lt;=0,"",IF(MOD(S$9-$K16,$F16)=0,$J16,"")))))</f>
      </c>
      <c r="T16" s="6">
        <f>IF(OR($J16="",$K16=""),"",IF(T$9&lt;$K16,"",IF(T$9=$K16,$J16,IF(N($F16)&lt;=0,"",IF(MOD(T$9-$K16,$F16)=0,$J16,"")))))</f>
      </c>
      <c r="U16" s="6">
        <f>IF(OR($J16="",$K16=""),"",IF(U$9&lt;$K16,"",IF(U$9=$K16,$J16,IF(N($F16)&lt;=0,"",IF(MOD(U$9-$K16,$F16)=0,$J16,"")))))</f>
      </c>
      <c r="V16" s="6">
        <f>SUM(L16:U16)</f>
        <v>2850</v>
      </c>
    </row>
    <row r="17" spans="1:22" x14ac:dyDescent="0.25">
      <c r="A17" s="5">
        <v>8</v>
      </c>
      <c r="B17" s="5" t="s">
        <v>37</v>
      </c>
      <c r="C17" s="5" t="s">
        <v>38</v>
      </c>
      <c r="D17" s="5" t="s">
        <v>8</v>
      </c>
      <c r="E17" s="5" t="s">
        <v>39</v>
      </c>
      <c r="F17" s="5">
        <v>6</v>
      </c>
      <c r="G17" s="5" t="s">
        <v>28</v>
      </c>
      <c r="H17" s="5">
        <v>210</v>
      </c>
      <c r="I17" s="6">
        <v>40</v>
      </c>
      <c r="J17" s="6">
        <f>IF(OR($H17="",$I17=""),"",$H17*$I17)</f>
        <v>8400</v>
      </c>
      <c r="K17" s="5">
        <v>2028</v>
      </c>
      <c r="L17" s="6">
        <f>IF(OR($J17="",$K17=""),"",IF(L$9&lt;$K17,"",IF(L$9=$K17,$J17,IF(N($F17)&lt;=0,"",IF(MOD(L$9-$K17,$F17)=0,$J17,"")))))</f>
      </c>
      <c r="M17" s="6">
        <f>IF(OR($J17="",$K17=""),"",IF(M$9&lt;$K17,"",IF(M$9=$K17,$J17,IF(N($F17)&lt;=0,"",IF(MOD(M$9-$K17,$F17)=0,$J17,"")))))</f>
        <v>8400</v>
      </c>
      <c r="N17" s="6">
        <f>IF(OR($J17="",$K17=""),"",IF(N$9&lt;$K17,"",IF(N$9=$K17,$J17,IF(N($F17)&lt;=0,"",IF(MOD(N$9-$K17,$F17)=0,$J17,"")))))</f>
      </c>
      <c r="O17" s="6">
        <f>IF(OR($J17="",$K17=""),"",IF(O$9&lt;$K17,"",IF(O$9=$K17,$J17,IF(N($F17)&lt;=0,"",IF(MOD(O$9-$K17,$F17)=0,$J17,"")))))</f>
      </c>
      <c r="P17" s="6">
        <f>IF(OR($J17="",$K17=""),"",IF(P$9&lt;$K17,"",IF(P$9=$K17,$J17,IF(N($F17)&lt;=0,"",IF(MOD(P$9-$K17,$F17)=0,$J17,"")))))</f>
      </c>
      <c r="Q17" s="6">
        <f>IF(OR($J17="",$K17=""),"",IF(Q$9&lt;$K17,"",IF(Q$9=$K17,$J17,IF(N($F17)&lt;=0,"",IF(MOD(Q$9-$K17,$F17)=0,$J17,"")))))</f>
      </c>
      <c r="R17" s="6">
        <f>IF(OR($J17="",$K17=""),"",IF(R$9&lt;$K17,"",IF(R$9=$K17,$J17,IF(N($F17)&lt;=0,"",IF(MOD(R$9-$K17,$F17)=0,$J17,"")))))</f>
      </c>
      <c r="S17" s="6">
        <f>IF(OR($J17="",$K17=""),"",IF(S$9&lt;$K17,"",IF(S$9=$K17,$J17,IF(N($F17)&lt;=0,"",IF(MOD(S$9-$K17,$F17)=0,$J17,"")))))</f>
        <v>8400</v>
      </c>
      <c r="T17" s="6">
        <f>IF(OR($J17="",$K17=""),"",IF(T$9&lt;$K17,"",IF(T$9=$K17,$J17,IF(N($F17)&lt;=0,"",IF(MOD(T$9-$K17,$F17)=0,$J17,"")))))</f>
      </c>
      <c r="U17" s="6">
        <f>IF(OR($J17="",$K17=""),"",IF(U$9&lt;$K17,"",IF(U$9=$K17,$J17,IF(N($F17)&lt;=0,"",IF(MOD(U$9-$K17,$F17)=0,$J17,"")))))</f>
      </c>
      <c r="V17" s="6">
        <f>SUM(L17:U17)</f>
        <v>16800</v>
      </c>
    </row>
    <row r="18" spans="1:22" x14ac:dyDescent="0.25">
      <c r="A18" s="5">
        <v>9</v>
      </c>
      <c r="B18" s="5" t="s">
        <v>37</v>
      </c>
      <c r="C18" s="5" t="s">
        <v>38</v>
      </c>
      <c r="D18" s="5" t="s">
        <v>8</v>
      </c>
      <c r="E18" s="5" t="s">
        <v>40</v>
      </c>
      <c r="F18" s="5">
        <v>6</v>
      </c>
      <c r="G18" s="5" t="s">
        <v>41</v>
      </c>
      <c r="H18" s="5">
        <v>8</v>
      </c>
      <c r="I18" s="6">
        <v>195</v>
      </c>
      <c r="J18" s="6">
        <f>IF(OR($H18="",$I18=""),"",$H18*$I18)</f>
        <v>1560</v>
      </c>
      <c r="K18" s="5">
        <v>2028</v>
      </c>
      <c r="L18" s="6">
        <f>IF(OR($J18="",$K18=""),"",IF(L$9&lt;$K18,"",IF(L$9=$K18,$J18,IF(N($F18)&lt;=0,"",IF(MOD(L$9-$K18,$F18)=0,$J18,"")))))</f>
      </c>
      <c r="M18" s="6">
        <f>IF(OR($J18="",$K18=""),"",IF(M$9&lt;$K18,"",IF(M$9=$K18,$J18,IF(N($F18)&lt;=0,"",IF(MOD(M$9-$K18,$F18)=0,$J18,"")))))</f>
        <v>1560</v>
      </c>
      <c r="N18" s="6">
        <f>IF(OR($J18="",$K18=""),"",IF(N$9&lt;$K18,"",IF(N$9=$K18,$J18,IF(N($F18)&lt;=0,"",IF(MOD(N$9-$K18,$F18)=0,$J18,"")))))</f>
      </c>
      <c r="O18" s="6">
        <f>IF(OR($J18="",$K18=""),"",IF(O$9&lt;$K18,"",IF(O$9=$K18,$J18,IF(N($F18)&lt;=0,"",IF(MOD(O$9-$K18,$F18)=0,$J18,"")))))</f>
      </c>
      <c r="P18" s="6">
        <f>IF(OR($J18="",$K18=""),"",IF(P$9&lt;$K18,"",IF(P$9=$K18,$J18,IF(N($F18)&lt;=0,"",IF(MOD(P$9-$K18,$F18)=0,$J18,"")))))</f>
      </c>
      <c r="Q18" s="6">
        <f>IF(OR($J18="",$K18=""),"",IF(Q$9&lt;$K18,"",IF(Q$9=$K18,$J18,IF(N($F18)&lt;=0,"",IF(MOD(Q$9-$K18,$F18)=0,$J18,"")))))</f>
      </c>
      <c r="R18" s="6">
        <f>IF(OR($J18="",$K18=""),"",IF(R$9&lt;$K18,"",IF(R$9=$K18,$J18,IF(N($F18)&lt;=0,"",IF(MOD(R$9-$K18,$F18)=0,$J18,"")))))</f>
      </c>
      <c r="S18" s="6">
        <f>IF(OR($J18="",$K18=""),"",IF(S$9&lt;$K18,"",IF(S$9=$K18,$J18,IF(N($F18)&lt;=0,"",IF(MOD(S$9-$K18,$F18)=0,$J18,"")))))</f>
        <v>1560</v>
      </c>
      <c r="T18" s="6">
        <f>IF(OR($J18="",$K18=""),"",IF(T$9&lt;$K18,"",IF(T$9=$K18,$J18,IF(N($F18)&lt;=0,"",IF(MOD(T$9-$K18,$F18)=0,$J18,"")))))</f>
      </c>
      <c r="U18" s="6">
        <f>IF(OR($J18="",$K18=""),"",IF(U$9&lt;$K18,"",IF(U$9=$K18,$J18,IF(N($F18)&lt;=0,"",IF(MOD(U$9-$K18,$F18)=0,$J18,"")))))</f>
      </c>
      <c r="V18" s="6">
        <f>SUM(L18:U18)</f>
        <v>3120</v>
      </c>
    </row>
    <row r="19" spans="1:22" x14ac:dyDescent="0.25">
      <c r="A19" s="5">
        <v>10</v>
      </c>
      <c r="B19" s="5" t="s">
        <v>37</v>
      </c>
      <c r="C19" s="5" t="s">
        <v>42</v>
      </c>
      <c r="D19" s="5" t="s">
        <v>8</v>
      </c>
      <c r="E19" s="5" t="s">
        <v>43</v>
      </c>
      <c r="F19" s="5">
        <v>15</v>
      </c>
      <c r="G19" s="5" t="s">
        <v>41</v>
      </c>
      <c r="H19" s="5">
        <v>2</v>
      </c>
      <c r="I19" s="6">
        <v>340</v>
      </c>
      <c r="J19" s="6">
        <f>IF(OR($H19="",$I19=""),"",$H19*$I19)</f>
        <v>680</v>
      </c>
      <c r="K19" s="5">
        <v>2031</v>
      </c>
      <c r="L19" s="6">
        <f>IF(OR($J19="",$K19=""),"",IF(L$9&lt;$K19,"",IF(L$9=$K19,$J19,IF(N($F19)&lt;=0,"",IF(MOD(L$9-$K19,$F19)=0,$J19,"")))))</f>
      </c>
      <c r="M19" s="6">
        <f>IF(OR($J19="",$K19=""),"",IF(M$9&lt;$K19,"",IF(M$9=$K19,$J19,IF(N($F19)&lt;=0,"",IF(MOD(M$9-$K19,$F19)=0,$J19,"")))))</f>
      </c>
      <c r="N19" s="6">
        <f>IF(OR($J19="",$K19=""),"",IF(N$9&lt;$K19,"",IF(N$9=$K19,$J19,IF(N($F19)&lt;=0,"",IF(MOD(N$9-$K19,$F19)=0,$J19,"")))))</f>
      </c>
      <c r="O19" s="6">
        <f>IF(OR($J19="",$K19=""),"",IF(O$9&lt;$K19,"",IF(O$9=$K19,$J19,IF(N($F19)&lt;=0,"",IF(MOD(O$9-$K19,$F19)=0,$J19,"")))))</f>
      </c>
      <c r="P19" s="6">
        <f>IF(OR($J19="",$K19=""),"",IF(P$9&lt;$K19,"",IF(P$9=$K19,$J19,IF(N($F19)&lt;=0,"",IF(MOD(P$9-$K19,$F19)=0,$J19,"")))))</f>
        <v>680</v>
      </c>
      <c r="Q19" s="6">
        <f>IF(OR($J19="",$K19=""),"",IF(Q$9&lt;$K19,"",IF(Q$9=$K19,$J19,IF(N($F19)&lt;=0,"",IF(MOD(Q$9-$K19,$F19)=0,$J19,"")))))</f>
      </c>
      <c r="R19" s="6">
        <f>IF(OR($J19="",$K19=""),"",IF(R$9&lt;$K19,"",IF(R$9=$K19,$J19,IF(N($F19)&lt;=0,"",IF(MOD(R$9-$K19,$F19)=0,$J19,"")))))</f>
      </c>
      <c r="S19" s="6">
        <f>IF(OR($J19="",$K19=""),"",IF(S$9&lt;$K19,"",IF(S$9=$K19,$J19,IF(N($F19)&lt;=0,"",IF(MOD(S$9-$K19,$F19)=0,$J19,"")))))</f>
      </c>
      <c r="T19" s="6">
        <f>IF(OR($J19="",$K19=""),"",IF(T$9&lt;$K19,"",IF(T$9=$K19,$J19,IF(N($F19)&lt;=0,"",IF(MOD(T$9-$K19,$F19)=0,$J19,"")))))</f>
      </c>
      <c r="U19" s="6">
        <f>IF(OR($J19="",$K19=""),"",IF(U$9&lt;$K19,"",IF(U$9=$K19,$J19,IF(N($F19)&lt;=0,"",IF(MOD(U$9-$K19,$F19)=0,$J19,"")))))</f>
      </c>
      <c r="V19" s="6">
        <f>SUM(L19:U19)</f>
        <v>680</v>
      </c>
    </row>
    <row r="20" spans="1:22" x14ac:dyDescent="0.25">
      <c r="A20" s="5">
        <v>11</v>
      </c>
      <c r="B20" s="5" t="s">
        <v>44</v>
      </c>
      <c r="C20" s="5" t="s">
        <v>45</v>
      </c>
      <c r="D20" s="5" t="s">
        <v>8</v>
      </c>
      <c r="E20" s="5" t="s">
        <v>39</v>
      </c>
      <c r="F20" s="5">
        <v>8</v>
      </c>
      <c r="G20" s="5" t="s">
        <v>28</v>
      </c>
      <c r="H20" s="5">
        <v>280</v>
      </c>
      <c r="I20" s="6">
        <v>18</v>
      </c>
      <c r="J20" s="6">
        <f>IF(OR($H20="",$I20=""),"",$H20*$I20)</f>
        <v>5040</v>
      </c>
      <c r="K20" s="5">
        <v>2029</v>
      </c>
      <c r="L20" s="6">
        <f>IF(OR($J20="",$K20=""),"",IF(L$9&lt;$K20,"",IF(L$9=$K20,$J20,IF(N($F20)&lt;=0,"",IF(MOD(L$9-$K20,$F20)=0,$J20,"")))))</f>
      </c>
      <c r="M20" s="6">
        <f>IF(OR($J20="",$K20=""),"",IF(M$9&lt;$K20,"",IF(M$9=$K20,$J20,IF(N($F20)&lt;=0,"",IF(MOD(M$9-$K20,$F20)=0,$J20,"")))))</f>
      </c>
      <c r="N20" s="6">
        <f>IF(OR($J20="",$K20=""),"",IF(N$9&lt;$K20,"",IF(N$9=$K20,$J20,IF(N($F20)&lt;=0,"",IF(MOD(N$9-$K20,$F20)=0,$J20,"")))))</f>
        <v>5040</v>
      </c>
      <c r="O20" s="6">
        <f>IF(OR($J20="",$K20=""),"",IF(O$9&lt;$K20,"",IF(O$9=$K20,$J20,IF(N($F20)&lt;=0,"",IF(MOD(O$9-$K20,$F20)=0,$J20,"")))))</f>
      </c>
      <c r="P20" s="6">
        <f>IF(OR($J20="",$K20=""),"",IF(P$9&lt;$K20,"",IF(P$9=$K20,$J20,IF(N($F20)&lt;=0,"",IF(MOD(P$9-$K20,$F20)=0,$J20,"")))))</f>
      </c>
      <c r="Q20" s="6">
        <f>IF(OR($J20="",$K20=""),"",IF(Q$9&lt;$K20,"",IF(Q$9=$K20,$J20,IF(N($F20)&lt;=0,"",IF(MOD(Q$9-$K20,$F20)=0,$J20,"")))))</f>
      </c>
      <c r="R20" s="6">
        <f>IF(OR($J20="",$K20=""),"",IF(R$9&lt;$K20,"",IF(R$9=$K20,$J20,IF(N($F20)&lt;=0,"",IF(MOD(R$9-$K20,$F20)=0,$J20,"")))))</f>
      </c>
      <c r="S20" s="6">
        <f>IF(OR($J20="",$K20=""),"",IF(S$9&lt;$K20,"",IF(S$9=$K20,$J20,IF(N($F20)&lt;=0,"",IF(MOD(S$9-$K20,$F20)=0,$J20,"")))))</f>
      </c>
      <c r="T20" s="6">
        <f>IF(OR($J20="",$K20=""),"",IF(T$9&lt;$K20,"",IF(T$9=$K20,$J20,IF(N($F20)&lt;=0,"",IF(MOD(T$9-$K20,$F20)=0,$J20,"")))))</f>
      </c>
      <c r="U20" s="6">
        <f>IF(OR($J20="",$K20=""),"",IF(U$9&lt;$K20,"",IF(U$9=$K20,$J20,IF(N($F20)&lt;=0,"",IF(MOD(U$9-$K20,$F20)=0,$J20,"")))))</f>
      </c>
      <c r="V20" s="6">
        <f>SUM(L20:U20)</f>
        <v>5040</v>
      </c>
    </row>
    <row r="21" spans="1:22" x14ac:dyDescent="0.25">
      <c r="A21" s="5">
        <v>12</v>
      </c>
      <c r="B21" s="5" t="s">
        <v>44</v>
      </c>
      <c r="C21" s="5" t="s">
        <v>46</v>
      </c>
      <c r="D21" s="5" t="s">
        <v>8</v>
      </c>
      <c r="E21" s="5" t="s">
        <v>27</v>
      </c>
      <c r="F21" s="5">
        <v>20</v>
      </c>
      <c r="G21" s="5" t="s">
        <v>28</v>
      </c>
      <c r="H21" s="5">
        <v>48</v>
      </c>
      <c r="I21" s="6">
        <v>85</v>
      </c>
      <c r="J21" s="6">
        <f>IF(OR($H21="",$I21=""),"",$H21*$I21)</f>
        <v>4080</v>
      </c>
      <c r="K21" s="5">
        <v>2035</v>
      </c>
      <c r="L21" s="6">
        <f>IF(OR($J21="",$K21=""),"",IF(L$9&lt;$K21,"",IF(L$9=$K21,$J21,IF(N($F21)&lt;=0,"",IF(MOD(L$9-$K21,$F21)=0,$J21,"")))))</f>
      </c>
      <c r="M21" s="6">
        <f>IF(OR($J21="",$K21=""),"",IF(M$9&lt;$K21,"",IF(M$9=$K21,$J21,IF(N($F21)&lt;=0,"",IF(MOD(M$9-$K21,$F21)=0,$J21,"")))))</f>
      </c>
      <c r="N21" s="6">
        <f>IF(OR($J21="",$K21=""),"",IF(N$9&lt;$K21,"",IF(N$9=$K21,$J21,IF(N($F21)&lt;=0,"",IF(MOD(N$9-$K21,$F21)=0,$J21,"")))))</f>
      </c>
      <c r="O21" s="6">
        <f>IF(OR($J21="",$K21=""),"",IF(O$9&lt;$K21,"",IF(O$9=$K21,$J21,IF(N($F21)&lt;=0,"",IF(MOD(O$9-$K21,$F21)=0,$J21,"")))))</f>
      </c>
      <c r="P21" s="6">
        <f>IF(OR($J21="",$K21=""),"",IF(P$9&lt;$K21,"",IF(P$9=$K21,$J21,IF(N($F21)&lt;=0,"",IF(MOD(P$9-$K21,$F21)=0,$J21,"")))))</f>
      </c>
      <c r="Q21" s="6">
        <f>IF(OR($J21="",$K21=""),"",IF(Q$9&lt;$K21,"",IF(Q$9=$K21,$J21,IF(N($F21)&lt;=0,"",IF(MOD(Q$9-$K21,$F21)=0,$J21,"")))))</f>
      </c>
      <c r="R21" s="6">
        <f>IF(OR($J21="",$K21=""),"",IF(R$9&lt;$K21,"",IF(R$9=$K21,$J21,IF(N($F21)&lt;=0,"",IF(MOD(R$9-$K21,$F21)=0,$J21,"")))))</f>
      </c>
      <c r="S21" s="6">
        <f>IF(OR($J21="",$K21=""),"",IF(S$9&lt;$K21,"",IF(S$9=$K21,$J21,IF(N($F21)&lt;=0,"",IF(MOD(S$9-$K21,$F21)=0,$J21,"")))))</f>
      </c>
      <c r="T21" s="6">
        <f>IF(OR($J21="",$K21=""),"",IF(T$9&lt;$K21,"",IF(T$9=$K21,$J21,IF(N($F21)&lt;=0,"",IF(MOD(T$9-$K21,$F21)=0,$J21,"")))))</f>
        <v>4080</v>
      </c>
      <c r="U21" s="6">
        <f>IF(OR($J21="",$K21=""),"",IF(U$9&lt;$K21,"",IF(U$9=$K21,$J21,IF(N($F21)&lt;=0,"",IF(MOD(U$9-$K21,$F21)=0,$J21,"")))))</f>
      </c>
      <c r="V21" s="6">
        <f>SUM(L21:U21)</f>
        <v>4080</v>
      </c>
    </row>
    <row r="22" spans="1:22" x14ac:dyDescent="0.25">
      <c r="A22" s="5">
        <v>13</v>
      </c>
      <c r="B22" s="5" t="s">
        <v>44</v>
      </c>
      <c r="C22" s="5" t="s">
        <v>47</v>
      </c>
      <c r="D22" s="5" t="s">
        <v>8</v>
      </c>
      <c r="E22" s="5" t="s">
        <v>48</v>
      </c>
      <c r="F22" s="5">
        <v>20</v>
      </c>
      <c r="G22" s="5" t="s">
        <v>41</v>
      </c>
      <c r="H22" s="5">
        <v>16</v>
      </c>
      <c r="I22" s="6">
        <v>120</v>
      </c>
      <c r="J22" s="6">
        <f>IF(OR($H22="",$I22=""),"",$H22*$I22)</f>
        <v>1920</v>
      </c>
      <c r="K22" s="5">
        <v>2028</v>
      </c>
      <c r="L22" s="6">
        <f>IF(OR($J22="",$K22=""),"",IF(L$9&lt;$K22,"",IF(L$9=$K22,$J22,IF(N($F22)&lt;=0,"",IF(MOD(L$9-$K22,$F22)=0,$J22,"")))))</f>
      </c>
      <c r="M22" s="6">
        <f>IF(OR($J22="",$K22=""),"",IF(M$9&lt;$K22,"",IF(M$9=$K22,$J22,IF(N($F22)&lt;=0,"",IF(MOD(M$9-$K22,$F22)=0,$J22,"")))))</f>
        <v>1920</v>
      </c>
      <c r="N22" s="6">
        <f>IF(OR($J22="",$K22=""),"",IF(N$9&lt;$K22,"",IF(N$9=$K22,$J22,IF(N($F22)&lt;=0,"",IF(MOD(N$9-$K22,$F22)=0,$J22,"")))))</f>
      </c>
      <c r="O22" s="6">
        <f>IF(OR($J22="",$K22=""),"",IF(O$9&lt;$K22,"",IF(O$9=$K22,$J22,IF(N($F22)&lt;=0,"",IF(MOD(O$9-$K22,$F22)=0,$J22,"")))))</f>
      </c>
      <c r="P22" s="6">
        <f>IF(OR($J22="",$K22=""),"",IF(P$9&lt;$K22,"",IF(P$9=$K22,$J22,IF(N($F22)&lt;=0,"",IF(MOD(P$9-$K22,$F22)=0,$J22,"")))))</f>
      </c>
      <c r="Q22" s="6">
        <f>IF(OR($J22="",$K22=""),"",IF(Q$9&lt;$K22,"",IF(Q$9=$K22,$J22,IF(N($F22)&lt;=0,"",IF(MOD(Q$9-$K22,$F22)=0,$J22,"")))))</f>
      </c>
      <c r="R22" s="6">
        <f>IF(OR($J22="",$K22=""),"",IF(R$9&lt;$K22,"",IF(R$9=$K22,$J22,IF(N($F22)&lt;=0,"",IF(MOD(R$9-$K22,$F22)=0,$J22,"")))))</f>
      </c>
      <c r="S22" s="6">
        <f>IF(OR($J22="",$K22=""),"",IF(S$9&lt;$K22,"",IF(S$9=$K22,$J22,IF(N($F22)&lt;=0,"",IF(MOD(S$9-$K22,$F22)=0,$J22,"")))))</f>
      </c>
      <c r="T22" s="6">
        <f>IF(OR($J22="",$K22=""),"",IF(T$9&lt;$K22,"",IF(T$9=$K22,$J22,IF(N($F22)&lt;=0,"",IF(MOD(T$9-$K22,$F22)=0,$J22,"")))))</f>
      </c>
      <c r="U22" s="6">
        <f>IF(OR($J22="",$K22=""),"",IF(U$9&lt;$K22,"",IF(U$9=$K22,$J22,IF(N($F22)&lt;=0,"",IF(MOD(U$9-$K22,$F22)=0,$J22,"")))))</f>
      </c>
      <c r="V22" s="6">
        <f>SUM(L22:U22)</f>
        <v>1920</v>
      </c>
    </row>
    <row r="23" spans="1:22" x14ac:dyDescent="0.25">
      <c r="A23" s="5">
        <v>14</v>
      </c>
      <c r="B23" s="5" t="s">
        <v>49</v>
      </c>
      <c r="C23" s="5" t="s">
        <v>50</v>
      </c>
      <c r="D23" s="5" t="s">
        <v>8</v>
      </c>
      <c r="E23" s="5" t="s">
        <v>32</v>
      </c>
      <c r="F23" s="5">
        <v>5</v>
      </c>
      <c r="G23" s="5" t="s">
        <v>26</v>
      </c>
      <c r="H23" s="5">
        <v>1</v>
      </c>
      <c r="I23" s="6">
        <v>1100</v>
      </c>
      <c r="J23" s="6">
        <f>IF(OR($H23="",$I23=""),"",$H23*$I23)</f>
        <v>1100</v>
      </c>
      <c r="K23" s="5">
        <v>2027</v>
      </c>
      <c r="L23" s="6">
        <f>IF(OR($J23="",$K23=""),"",IF(L$9&lt;$K23,"",IF(L$9=$K23,$J23,IF(N($F23)&lt;=0,"",IF(MOD(L$9-$K23,$F23)=0,$J23,"")))))</f>
        <v>1100</v>
      </c>
      <c r="M23" s="6">
        <f>IF(OR($J23="",$K23=""),"",IF(M$9&lt;$K23,"",IF(M$9=$K23,$J23,IF(N($F23)&lt;=0,"",IF(MOD(M$9-$K23,$F23)=0,$J23,"")))))</f>
      </c>
      <c r="N23" s="6">
        <f>IF(OR($J23="",$K23=""),"",IF(N$9&lt;$K23,"",IF(N$9=$K23,$J23,IF(N($F23)&lt;=0,"",IF(MOD(N$9-$K23,$F23)=0,$J23,"")))))</f>
      </c>
      <c r="O23" s="6">
        <f>IF(OR($J23="",$K23=""),"",IF(O$9&lt;$K23,"",IF(O$9=$K23,$J23,IF(N($F23)&lt;=0,"",IF(MOD(O$9-$K23,$F23)=0,$J23,"")))))</f>
      </c>
      <c r="P23" s="6">
        <f>IF(OR($J23="",$K23=""),"",IF(P$9&lt;$K23,"",IF(P$9=$K23,$J23,IF(N($F23)&lt;=0,"",IF(MOD(P$9-$K23,$F23)=0,$J23,"")))))</f>
      </c>
      <c r="Q23" s="6">
        <f>IF(OR($J23="",$K23=""),"",IF(Q$9&lt;$K23,"",IF(Q$9=$K23,$J23,IF(N($F23)&lt;=0,"",IF(MOD(Q$9-$K23,$F23)=0,$J23,"")))))</f>
        <v>1100</v>
      </c>
      <c r="R23" s="6">
        <f>IF(OR($J23="",$K23=""),"",IF(R$9&lt;$K23,"",IF(R$9=$K23,$J23,IF(N($F23)&lt;=0,"",IF(MOD(R$9-$K23,$F23)=0,$J23,"")))))</f>
      </c>
      <c r="S23" s="6">
        <f>IF(OR($J23="",$K23=""),"",IF(S$9&lt;$K23,"",IF(S$9=$K23,$J23,IF(N($F23)&lt;=0,"",IF(MOD(S$9-$K23,$F23)=0,$J23,"")))))</f>
      </c>
      <c r="T23" s="6">
        <f>IF(OR($J23="",$K23=""),"",IF(T$9&lt;$K23,"",IF(T$9=$K23,$J23,IF(N($F23)&lt;=0,"",IF(MOD(T$9-$K23,$F23)=0,$J23,"")))))</f>
      </c>
      <c r="U23" s="6">
        <f>IF(OR($J23="",$K23=""),"",IF(U$9&lt;$K23,"",IF(U$9=$K23,$J23,IF(N($F23)&lt;=0,"",IF(MOD(U$9-$K23,$F23)=0,$J23,"")))))</f>
      </c>
      <c r="V23" s="6">
        <f>SUM(L23:U23)</f>
        <v>2200</v>
      </c>
    </row>
    <row r="24" spans="1:22" x14ac:dyDescent="0.25">
      <c r="A24" s="5">
        <v>15</v>
      </c>
      <c r="B24" s="5" t="s">
        <v>49</v>
      </c>
      <c r="C24" s="5" t="s">
        <v>51</v>
      </c>
      <c r="D24" s="5" t="s">
        <v>8</v>
      </c>
      <c r="E24" s="5" t="s">
        <v>27</v>
      </c>
      <c r="F24" s="5">
        <v>15</v>
      </c>
      <c r="G24" s="5" t="s">
        <v>41</v>
      </c>
      <c r="H24" s="5">
        <v>1</v>
      </c>
      <c r="I24" s="6">
        <v>2400</v>
      </c>
      <c r="J24" s="6">
        <f>IF(OR($H24="",$I24=""),"",$H24*$I24)</f>
        <v>2400</v>
      </c>
      <c r="K24" s="5">
        <v>2033</v>
      </c>
      <c r="L24" s="6">
        <f>IF(OR($J24="",$K24=""),"",IF(L$9&lt;$K24,"",IF(L$9=$K24,$J24,IF(N($F24)&lt;=0,"",IF(MOD(L$9-$K24,$F24)=0,$J24,"")))))</f>
      </c>
      <c r="M24" s="6">
        <f>IF(OR($J24="",$K24=""),"",IF(M$9&lt;$K24,"",IF(M$9=$K24,$J24,IF(N($F24)&lt;=0,"",IF(MOD(M$9-$K24,$F24)=0,$J24,"")))))</f>
      </c>
      <c r="N24" s="6">
        <f>IF(OR($J24="",$K24=""),"",IF(N$9&lt;$K24,"",IF(N$9=$K24,$J24,IF(N($F24)&lt;=0,"",IF(MOD(N$9-$K24,$F24)=0,$J24,"")))))</f>
      </c>
      <c r="O24" s="6">
        <f>IF(OR($J24="",$K24=""),"",IF(O$9&lt;$K24,"",IF(O$9=$K24,$J24,IF(N($F24)&lt;=0,"",IF(MOD(O$9-$K24,$F24)=0,$J24,"")))))</f>
      </c>
      <c r="P24" s="6">
        <f>IF(OR($J24="",$K24=""),"",IF(P$9&lt;$K24,"",IF(P$9=$K24,$J24,IF(N($F24)&lt;=0,"",IF(MOD(P$9-$K24,$F24)=0,$J24,"")))))</f>
      </c>
      <c r="Q24" s="6">
        <f>IF(OR($J24="",$K24=""),"",IF(Q$9&lt;$K24,"",IF(Q$9=$K24,$J24,IF(N($F24)&lt;=0,"",IF(MOD(Q$9-$K24,$F24)=0,$J24,"")))))</f>
      </c>
      <c r="R24" s="6">
        <f>IF(OR($J24="",$K24=""),"",IF(R$9&lt;$K24,"",IF(R$9=$K24,$J24,IF(N($F24)&lt;=0,"",IF(MOD(R$9-$K24,$F24)=0,$J24,"")))))</f>
        <v>2400</v>
      </c>
      <c r="S24" s="6">
        <f>IF(OR($J24="",$K24=""),"",IF(S$9&lt;$K24,"",IF(S$9=$K24,$J24,IF(N($F24)&lt;=0,"",IF(MOD(S$9-$K24,$F24)=0,$J24,"")))))</f>
      </c>
      <c r="T24" s="6">
        <f>IF(OR($J24="",$K24=""),"",IF(T$9&lt;$K24,"",IF(T$9=$K24,$J24,IF(N($F24)&lt;=0,"",IF(MOD(T$9-$K24,$F24)=0,$J24,"")))))</f>
      </c>
      <c r="U24" s="6">
        <f>IF(OR($J24="",$K24=""),"",IF(U$9&lt;$K24,"",IF(U$9=$K24,$J24,IF(N($F24)&lt;=0,"",IF(MOD(U$9-$K24,$F24)=0,$J24,"")))))</f>
      </c>
      <c r="V24" s="6">
        <f>SUM(L24:U24)</f>
        <v>2400</v>
      </c>
    </row>
    <row r="25" spans="1:22" x14ac:dyDescent="0.25">
      <c r="A25" s="5">
        <v>16</v>
      </c>
      <c r="B25" s="5" t="s">
        <v>49</v>
      </c>
      <c r="C25" s="5" t="s">
        <v>52</v>
      </c>
      <c r="D25" s="5" t="s">
        <v>8</v>
      </c>
      <c r="E25" s="5" t="s">
        <v>32</v>
      </c>
      <c r="F25" s="5">
        <v>5</v>
      </c>
      <c r="G25" s="5" t="s">
        <v>26</v>
      </c>
      <c r="H25" s="5">
        <v>1</v>
      </c>
      <c r="I25" s="6">
        <v>650</v>
      </c>
      <c r="J25" s="6">
        <f>IF(OR($H25="",$I25=""),"",$H25*$I25)</f>
        <v>650</v>
      </c>
      <c r="K25" s="5">
        <v>2029</v>
      </c>
      <c r="L25" s="6">
        <f>IF(OR($J25="",$K25=""),"",IF(L$9&lt;$K25,"",IF(L$9=$K25,$J25,IF(N($F25)&lt;=0,"",IF(MOD(L$9-$K25,$F25)=0,$J25,"")))))</f>
      </c>
      <c r="M25" s="6">
        <f>IF(OR($J25="",$K25=""),"",IF(M$9&lt;$K25,"",IF(M$9=$K25,$J25,IF(N($F25)&lt;=0,"",IF(MOD(M$9-$K25,$F25)=0,$J25,"")))))</f>
      </c>
      <c r="N25" s="6">
        <f>IF(OR($J25="",$K25=""),"",IF(N$9&lt;$K25,"",IF(N$9=$K25,$J25,IF(N($F25)&lt;=0,"",IF(MOD(N$9-$K25,$F25)=0,$J25,"")))))</f>
        <v>650</v>
      </c>
      <c r="O25" s="6">
        <f>IF(OR($J25="",$K25=""),"",IF(O$9&lt;$K25,"",IF(O$9=$K25,$J25,IF(N($F25)&lt;=0,"",IF(MOD(O$9-$K25,$F25)=0,$J25,"")))))</f>
      </c>
      <c r="P25" s="6">
        <f>IF(OR($J25="",$K25=""),"",IF(P$9&lt;$K25,"",IF(P$9=$K25,$J25,IF(N($F25)&lt;=0,"",IF(MOD(P$9-$K25,$F25)=0,$J25,"")))))</f>
      </c>
      <c r="Q25" s="6">
        <f>IF(OR($J25="",$K25=""),"",IF(Q$9&lt;$K25,"",IF(Q$9=$K25,$J25,IF(N($F25)&lt;=0,"",IF(MOD(Q$9-$K25,$F25)=0,$J25,"")))))</f>
      </c>
      <c r="R25" s="6">
        <f>IF(OR($J25="",$K25=""),"",IF(R$9&lt;$K25,"",IF(R$9=$K25,$J25,IF(N($F25)&lt;=0,"",IF(MOD(R$9-$K25,$F25)=0,$J25,"")))))</f>
      </c>
      <c r="S25" s="6">
        <f>IF(OR($J25="",$K25=""),"",IF(S$9&lt;$K25,"",IF(S$9=$K25,$J25,IF(N($F25)&lt;=0,"",IF(MOD(S$9-$K25,$F25)=0,$J25,"")))))</f>
        <v>650</v>
      </c>
      <c r="T25" s="6">
        <f>IF(OR($J25="",$K25=""),"",IF(T$9&lt;$K25,"",IF(T$9=$K25,$J25,IF(N($F25)&lt;=0,"",IF(MOD(T$9-$K25,$F25)=0,$J25,"")))))</f>
      </c>
      <c r="U25" s="6">
        <f>IF(OR($J25="",$K25=""),"",IF(U$9&lt;$K25,"",IF(U$9=$K25,$J25,IF(N($F25)&lt;=0,"",IF(MOD(U$9-$K25,$F25)=0,$J25,"")))))</f>
      </c>
      <c r="V25" s="6">
        <f>SUM(L25:U25)</f>
        <v>1300</v>
      </c>
    </row>
    <row r="26" spans="1:22" x14ac:dyDescent="0.25">
      <c r="A26" s="5">
        <v>17</v>
      </c>
      <c r="B26" s="5" t="s">
        <v>49</v>
      </c>
      <c r="C26" s="5" t="s">
        <v>53</v>
      </c>
      <c r="D26" s="5" t="s">
        <v>8</v>
      </c>
      <c r="E26" s="5" t="s">
        <v>27</v>
      </c>
      <c r="F26" s="5">
        <v>20</v>
      </c>
      <c r="G26" s="5" t="s">
        <v>26</v>
      </c>
      <c r="H26" s="5">
        <v>1</v>
      </c>
      <c r="I26" s="6">
        <v>4500</v>
      </c>
      <c r="J26" s="6">
        <f>IF(OR($H26="",$I26=""),"",$H26*$I26)</f>
        <v>4500</v>
      </c>
      <c r="K26" s="5">
        <v>2034</v>
      </c>
      <c r="L26" s="6">
        <f>IF(OR($J26="",$K26=""),"",IF(L$9&lt;$K26,"",IF(L$9=$K26,$J26,IF(N($F26)&lt;=0,"",IF(MOD(L$9-$K26,$F26)=0,$J26,"")))))</f>
      </c>
      <c r="M26" s="6">
        <f>IF(OR($J26="",$K26=""),"",IF(M$9&lt;$K26,"",IF(M$9=$K26,$J26,IF(N($F26)&lt;=0,"",IF(MOD(M$9-$K26,$F26)=0,$J26,"")))))</f>
      </c>
      <c r="N26" s="6">
        <f>IF(OR($J26="",$K26=""),"",IF(N$9&lt;$K26,"",IF(N$9=$K26,$J26,IF(N($F26)&lt;=0,"",IF(MOD(N$9-$K26,$F26)=0,$J26,"")))))</f>
      </c>
      <c r="O26" s="6">
        <f>IF(OR($J26="",$K26=""),"",IF(O$9&lt;$K26,"",IF(O$9=$K26,$J26,IF(N($F26)&lt;=0,"",IF(MOD(O$9-$K26,$F26)=0,$J26,"")))))</f>
      </c>
      <c r="P26" s="6">
        <f>IF(OR($J26="",$K26=""),"",IF(P$9&lt;$K26,"",IF(P$9=$K26,$J26,IF(N($F26)&lt;=0,"",IF(MOD(P$9-$K26,$F26)=0,$J26,"")))))</f>
      </c>
      <c r="Q26" s="6">
        <f>IF(OR($J26="",$K26=""),"",IF(Q$9&lt;$K26,"",IF(Q$9=$K26,$J26,IF(N($F26)&lt;=0,"",IF(MOD(Q$9-$K26,$F26)=0,$J26,"")))))</f>
      </c>
      <c r="R26" s="6">
        <f>IF(OR($J26="",$K26=""),"",IF(R$9&lt;$K26,"",IF(R$9=$K26,$J26,IF(N($F26)&lt;=0,"",IF(MOD(R$9-$K26,$F26)=0,$J26,"")))))</f>
      </c>
      <c r="S26" s="6">
        <f>IF(OR($J26="",$K26=""),"",IF(S$9&lt;$K26,"",IF(S$9=$K26,$J26,IF(N($F26)&lt;=0,"",IF(MOD(S$9-$K26,$F26)=0,$J26,"")))))</f>
        <v>4500</v>
      </c>
      <c r="T26" s="6">
        <f>IF(OR($J26="",$K26=""),"",IF(T$9&lt;$K26,"",IF(T$9=$K26,$J26,IF(N($F26)&lt;=0,"",IF(MOD(T$9-$K26,$F26)=0,$J26,"")))))</f>
      </c>
      <c r="U26" s="6">
        <f>IF(OR($J26="",$K26=""),"",IF(U$9&lt;$K26,"",IF(U$9=$K26,$J26,IF(N($F26)&lt;=0,"",IF(MOD(U$9-$K26,$F26)=0,$J26,"")))))</f>
      </c>
      <c r="V26" s="6">
        <f>SUM(L26:U26)</f>
        <v>4500</v>
      </c>
    </row>
    <row r="27" spans="1:22" x14ac:dyDescent="0.25">
      <c r="A27" s="5">
        <v>18</v>
      </c>
      <c r="B27" s="5" t="s">
        <v>54</v>
      </c>
      <c r="C27" s="5" t="s">
        <v>55</v>
      </c>
      <c r="D27" s="5" t="s">
        <v>8</v>
      </c>
      <c r="E27" s="5" t="s">
        <v>56</v>
      </c>
      <c r="F27" s="5">
        <v>15</v>
      </c>
      <c r="G27" s="5" t="s">
        <v>28</v>
      </c>
      <c r="H27" s="5">
        <v>60</v>
      </c>
      <c r="I27" s="6">
        <v>45</v>
      </c>
      <c r="J27" s="6">
        <f>IF(OR($H27="",$I27=""),"",$H27*$I27)</f>
        <v>2700</v>
      </c>
      <c r="K27" s="5">
        <v>2031</v>
      </c>
      <c r="L27" s="6">
        <f>IF(OR($J27="",$K27=""),"",IF(L$9&lt;$K27,"",IF(L$9=$K27,$J27,IF(N($F27)&lt;=0,"",IF(MOD(L$9-$K27,$F27)=0,$J27,"")))))</f>
      </c>
      <c r="M27" s="6">
        <f>IF(OR($J27="",$K27=""),"",IF(M$9&lt;$K27,"",IF(M$9=$K27,$J27,IF(N($F27)&lt;=0,"",IF(MOD(M$9-$K27,$F27)=0,$J27,"")))))</f>
      </c>
      <c r="N27" s="6">
        <f>IF(OR($J27="",$K27=""),"",IF(N$9&lt;$K27,"",IF(N$9=$K27,$J27,IF(N($F27)&lt;=0,"",IF(MOD(N$9-$K27,$F27)=0,$J27,"")))))</f>
      </c>
      <c r="O27" s="6">
        <f>IF(OR($J27="",$K27=""),"",IF(O$9&lt;$K27,"",IF(O$9=$K27,$J27,IF(N($F27)&lt;=0,"",IF(MOD(O$9-$K27,$F27)=0,$J27,"")))))</f>
      </c>
      <c r="P27" s="6">
        <f>IF(OR($J27="",$K27=""),"",IF(P$9&lt;$K27,"",IF(P$9=$K27,$J27,IF(N($F27)&lt;=0,"",IF(MOD(P$9-$K27,$F27)=0,$J27,"")))))</f>
        <v>2700</v>
      </c>
      <c r="Q27" s="6">
        <f>IF(OR($J27="",$K27=""),"",IF(Q$9&lt;$K27,"",IF(Q$9=$K27,$J27,IF(N($F27)&lt;=0,"",IF(MOD(Q$9-$K27,$F27)=0,$J27,"")))))</f>
      </c>
      <c r="R27" s="6">
        <f>IF(OR($J27="",$K27=""),"",IF(R$9&lt;$K27,"",IF(R$9=$K27,$J27,IF(N($F27)&lt;=0,"",IF(MOD(R$9-$K27,$F27)=0,$J27,"")))))</f>
      </c>
      <c r="S27" s="6">
        <f>IF(OR($J27="",$K27=""),"",IF(S$9&lt;$K27,"",IF(S$9=$K27,$J27,IF(N($F27)&lt;=0,"",IF(MOD(S$9-$K27,$F27)=0,$J27,"")))))</f>
      </c>
      <c r="T27" s="6">
        <f>IF(OR($J27="",$K27=""),"",IF(T$9&lt;$K27,"",IF(T$9=$K27,$J27,IF(N($F27)&lt;=0,"",IF(MOD(T$9-$K27,$F27)=0,$J27,"")))))</f>
      </c>
      <c r="U27" s="6">
        <f>IF(OR($J27="",$K27=""),"",IF(U$9&lt;$K27,"",IF(U$9=$K27,$J27,IF(N($F27)&lt;=0,"",IF(MOD(U$9-$K27,$F27)=0,$J27,"")))))</f>
      </c>
      <c r="V27" s="6">
        <f>SUM(L27:U27)</f>
        <v>2700</v>
      </c>
    </row>
    <row r="28" spans="1:22" x14ac:dyDescent="0.25">
      <c r="A28" s="5">
        <v>19</v>
      </c>
      <c r="B28" s="5" t="s">
        <v>54</v>
      </c>
      <c r="C28" s="5" t="s">
        <v>57</v>
      </c>
      <c r="D28" s="5" t="s">
        <v>8</v>
      </c>
      <c r="E28" s="5" t="s">
        <v>39</v>
      </c>
      <c r="F28" s="5">
        <v>6</v>
      </c>
      <c r="G28" s="5" t="s">
        <v>41</v>
      </c>
      <c r="H28" s="5">
        <v>8</v>
      </c>
      <c r="I28" s="6">
        <v>160</v>
      </c>
      <c r="J28" s="6">
        <f>IF(OR($H28="",$I28=""),"",$H28*$I28)</f>
        <v>1280</v>
      </c>
      <c r="K28" s="5">
        <v>2030</v>
      </c>
      <c r="L28" s="6">
        <f>IF(OR($J28="",$K28=""),"",IF(L$9&lt;$K28,"",IF(L$9=$K28,$J28,IF(N($F28)&lt;=0,"",IF(MOD(L$9-$K28,$F28)=0,$J28,"")))))</f>
      </c>
      <c r="M28" s="6">
        <f>IF(OR($J28="",$K28=""),"",IF(M$9&lt;$K28,"",IF(M$9=$K28,$J28,IF(N($F28)&lt;=0,"",IF(MOD(M$9-$K28,$F28)=0,$J28,"")))))</f>
      </c>
      <c r="N28" s="6">
        <f>IF(OR($J28="",$K28=""),"",IF(N$9&lt;$K28,"",IF(N$9=$K28,$J28,IF(N($F28)&lt;=0,"",IF(MOD(N$9-$K28,$F28)=0,$J28,"")))))</f>
      </c>
      <c r="O28" s="6">
        <f>IF(OR($J28="",$K28=""),"",IF(O$9&lt;$K28,"",IF(O$9=$K28,$J28,IF(N($F28)&lt;=0,"",IF(MOD(O$9-$K28,$F28)=0,$J28,"")))))</f>
        <v>1280</v>
      </c>
      <c r="P28" s="6">
        <f>IF(OR($J28="",$K28=""),"",IF(P$9&lt;$K28,"",IF(P$9=$K28,$J28,IF(N($F28)&lt;=0,"",IF(MOD(P$9-$K28,$F28)=0,$J28,"")))))</f>
      </c>
      <c r="Q28" s="6">
        <f>IF(OR($J28="",$K28=""),"",IF(Q$9&lt;$K28,"",IF(Q$9=$K28,$J28,IF(N($F28)&lt;=0,"",IF(MOD(Q$9-$K28,$F28)=0,$J28,"")))))</f>
      </c>
      <c r="R28" s="6">
        <f>IF(OR($J28="",$K28=""),"",IF(R$9&lt;$K28,"",IF(R$9=$K28,$J28,IF(N($F28)&lt;=0,"",IF(MOD(R$9-$K28,$F28)=0,$J28,"")))))</f>
      </c>
      <c r="S28" s="6">
        <f>IF(OR($J28="",$K28=""),"",IF(S$9&lt;$K28,"",IF(S$9=$K28,$J28,IF(N($F28)&lt;=0,"",IF(MOD(S$9-$K28,$F28)=0,$J28,"")))))</f>
      </c>
      <c r="T28" s="6">
        <f>IF(OR($J28="",$K28=""),"",IF(T$9&lt;$K28,"",IF(T$9=$K28,$J28,IF(N($F28)&lt;=0,"",IF(MOD(T$9-$K28,$F28)=0,$J28,"")))))</f>
      </c>
      <c r="U28" s="6">
        <f>IF(OR($J28="",$K28=""),"",IF(U$9&lt;$K28,"",IF(U$9=$K28,$J28,IF(N($F28)&lt;=0,"",IF(MOD(U$9-$K28,$F28)=0,$J28,"")))))</f>
        <v>1280</v>
      </c>
      <c r="V28" s="6">
        <f>SUM(L28:U28)</f>
        <v>2560</v>
      </c>
    </row>
    <row r="29" spans="1:22" x14ac:dyDescent="0.25">
      <c r="A29" s="7" t="s">
        <v>8</v>
      </c>
      <c r="B29" s="7" t="s">
        <v>8</v>
      </c>
      <c r="C29" s="7" t="s">
        <v>58</v>
      </c>
      <c r="D29" s="7" t="s">
        <v>8</v>
      </c>
      <c r="E29" s="7" t="s">
        <v>8</v>
      </c>
      <c r="F29" s="7" t="s">
        <v>8</v>
      </c>
      <c r="G29" s="7" t="s">
        <v>8</v>
      </c>
      <c r="H29" s="7" t="s">
        <v>8</v>
      </c>
      <c r="I29" s="8" t="s">
        <v>8</v>
      </c>
      <c r="J29" s="8" t="s">
        <v>8</v>
      </c>
      <c r="K29" s="7" t="s">
        <v>8</v>
      </c>
      <c r="L29" s="8">
        <f>SUM(L10:L28)</f>
        <v>1850</v>
      </c>
      <c r="M29" s="8">
        <f>SUM(M10:M28)</f>
        <v>12180</v>
      </c>
      <c r="N29" s="8">
        <f>SUM(N10:N28)</f>
        <v>9290</v>
      </c>
      <c r="O29" s="8">
        <f>SUM(O10:O28)</f>
        <v>12110</v>
      </c>
      <c r="P29" s="8">
        <f>SUM(P10:P28)</f>
        <v>4130</v>
      </c>
      <c r="Q29" s="8">
        <f>SUM(Q10:Q28)</f>
        <v>29448</v>
      </c>
      <c r="R29" s="8">
        <f>SUM(R10:R28)</f>
        <v>3150</v>
      </c>
      <c r="S29" s="8">
        <f>SUM(S10:S28)</f>
        <v>15410</v>
      </c>
      <c r="T29" s="8">
        <f>SUM(T10:T28)</f>
        <v>4830</v>
      </c>
      <c r="U29" s="8">
        <f>SUM(U10:U28)</f>
        <v>1580</v>
      </c>
      <c r="V29" s="8">
        <f>SUM(V10:V28)</f>
        <v>93978</v>
      </c>
    </row>
    <row r="30" spans="1:22" x14ac:dyDescent="0.25">
      <c r="A30" s="9" t="s">
        <v>8</v>
      </c>
      <c r="B30" s="9" t="s">
        <v>8</v>
      </c>
      <c r="C30" s="9" t="s">
        <v>59</v>
      </c>
      <c r="D30" s="9" t="s">
        <v>8</v>
      </c>
      <c r="E30" s="9" t="s">
        <v>8</v>
      </c>
      <c r="F30" s="9" t="s">
        <v>8</v>
      </c>
      <c r="G30" s="9" t="s">
        <v>8</v>
      </c>
      <c r="H30" s="9" t="s">
        <v>8</v>
      </c>
      <c r="I30" s="10" t="s">
        <v>8</v>
      </c>
      <c r="J30" s="10" t="s">
        <v>8</v>
      </c>
      <c r="K30" s="9" t="s">
        <v>8</v>
      </c>
      <c r="L30" s="10" t="s">
        <v>8</v>
      </c>
      <c r="M30" s="10" t="s">
        <v>8</v>
      </c>
      <c r="N30" s="10" t="s">
        <v>8</v>
      </c>
      <c r="O30" s="10" t="s">
        <v>8</v>
      </c>
      <c r="P30" s="10" t="s">
        <v>8</v>
      </c>
      <c r="Q30" s="10" t="s">
        <v>8</v>
      </c>
      <c r="R30" s="10" t="s">
        <v>8</v>
      </c>
      <c r="S30" s="10" t="s">
        <v>8</v>
      </c>
      <c r="T30" s="10" t="s">
        <v>8</v>
      </c>
      <c r="U30" s="10" t="s">
        <v>8</v>
      </c>
      <c r="V30" s="10">
        <f>ROUND(V29/10,0)</f>
        <v>9398</v>
      </c>
    </row>
    <row r="32" spans="1:1" x14ac:dyDescent="0.25">
      <c r="A32" s="11" t="s">
        <v>60</v>
      </c>
    </row>
  </sheetData>
  <mergeCells count="13">
    <mergeCell ref="A1:V1"/>
    <mergeCell ref="A2:B2"/>
    <mergeCell ref="C2:G2"/>
    <mergeCell ref="A3:B3"/>
    <mergeCell ref="C3:G3"/>
    <mergeCell ref="A4:B4"/>
    <mergeCell ref="C4:G4"/>
    <mergeCell ref="A5:B5"/>
    <mergeCell ref="C5:G5"/>
    <mergeCell ref="A6:B6"/>
    <mergeCell ref="C6:G6"/>
    <mergeCell ref="A7:B7"/>
    <mergeCell ref="C7:G7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Meerjarenonderhoudsplan (MJOP)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Keursnel</dc:creator>
  <dc:title/>
  <dc:subject/>
  <dc:description/>
  <cp:keywords/>
  <cp:category/>
  <cp:lastModifiedBy>Unknown</cp:lastModifiedBy>
  <dcterms:created xsi:type="dcterms:W3CDTF">2026-11-03T00:00:00Z</dcterms:created>
  <dcterms:modified xsi:type="dcterms:W3CDTF">2026-11-03T00:00:00Z</dcterms:modified>
</cp:coreProperties>
</file>